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<sst xmlns="http://schemas.openxmlformats.org/spreadsheetml/2006/main" count="27" uniqueCount="27">
  <si>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</si>
  <si>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</si>
  <si>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</si>
  <si>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</si>
  <si>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</si>
  <si>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</si>
  <si>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</si>
  <si>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</si>
  <si>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</si>
  <si>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</si>
  <si>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</si>
  <si>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</si>
  <si>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</si>
  <si>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</si>
  <si>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</si>
  <si>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</si>
  <si>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</si>
  <si>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</si>
  <si>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</si>
  <si>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</si>
  <si>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</si>
  <si>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</si>
  <si>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</si>
  <si>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</si>
  <si>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</si>
  <si>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</si>
  <si>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Cortázar, Gto.
Estado Analítico del Activo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</si>
</sst>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tabSelected="1" topLeftCell="A2" zoomScaleNormal="100" workbookViewId="0">
      <selection activeCell="B30" sqref="B30:I33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6" width="18.83203125" style="1" customWidth="1"/>
    <col min="7" max="7" width="22.33203125" style="1" customWidth="1"/>
    <col min="8" max="16384" width="12" style="1"/>
  </cols>
  <sheetData>
    <row r="1" spans="1:7" ht="39.950000000000003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ht="22.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173646198.31000003</v>
      </c>
      <c r="D4" s="13">
        <f>SUM(D6+D15)</f>
        <v>166585374.90000001</v>
      </c>
      <c r="E4" s="13">
        <f>SUM(E6+E15)</f>
        <v>131981813.13999999</v>
      </c>
      <c r="F4" s="13">
        <f>SUM(F6+F15)</f>
        <v>208249760.07000005</v>
      </c>
      <c r="G4" s="13">
        <f>SUM(G6+G15)</f>
        <v>34603561.760000005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51751680.07</v>
      </c>
      <c r="D6" s="13">
        <f>SUM(D7:D13)</f>
        <v>106955525.14</v>
      </c>
      <c r="E6" s="13">
        <f>SUM(E7:E13)</f>
        <v>96106060.989999995</v>
      </c>
      <c r="F6" s="13">
        <f>SUM(F7:F13)</f>
        <v>62601144.219999999</v>
      </c>
      <c r="G6" s="18">
        <f>SUM(G7:G13)</f>
        <v>10849464.149999999</v>
      </c>
    </row>
    <row r="7" spans="1:7" x14ac:dyDescent="0.2">
      <c r="A7" s="3">
        <v>1110</v>
      </c>
      <c r="B7" s="7" t="s">
        <v>9</v>
      </c>
      <c r="C7" s="18">
        <v>47582611.920000002</v>
      </c>
      <c r="D7" s="18">
        <v>55851571.409999996</v>
      </c>
      <c r="E7" s="18">
        <v>44247526.859999999</v>
      </c>
      <c r="F7" s="18">
        <f>C7+D7-E7</f>
        <v>59186656.469999999</v>
      </c>
      <c r="G7" s="18">
        <f t="shared" ref="G7:G13" si="0">F7-C7</f>
        <v>11604044.549999997</v>
      </c>
    </row>
    <row r="8" spans="1:7" x14ac:dyDescent="0.2">
      <c r="A8" s="3">
        <v>1120</v>
      </c>
      <c r="B8" s="7" t="s">
        <v>10</v>
      </c>
      <c r="C8" s="18">
        <v>3027000.01</v>
      </c>
      <c r="D8" s="18">
        <v>49401407.460000001</v>
      </c>
      <c r="E8" s="18">
        <v>50166152.189999998</v>
      </c>
      <c r="F8" s="18">
        <f t="shared" ref="F8:F13" si="1">C8+D8-E8</f>
        <v>2262255.2800000012</v>
      </c>
      <c r="G8" s="18">
        <f t="shared" si="0"/>
        <v>-764744.72999999858</v>
      </c>
    </row>
    <row r="9" spans="1:7" x14ac:dyDescent="0.2">
      <c r="A9" s="3">
        <v>1130</v>
      </c>
      <c r="B9" s="7" t="s">
        <v>11</v>
      </c>
      <c r="C9" s="18">
        <v>0.18</v>
      </c>
      <c r="D9" s="18">
        <v>815</v>
      </c>
      <c r="E9" s="18">
        <v>250</v>
      </c>
      <c r="F9" s="18">
        <f t="shared" si="1"/>
        <v>565.17999999999995</v>
      </c>
      <c r="G9" s="18">
        <f t="shared" si="0"/>
        <v>565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1142067.96</v>
      </c>
      <c r="D11" s="18">
        <v>1701731.27</v>
      </c>
      <c r="E11" s="18">
        <v>1692131.94</v>
      </c>
      <c r="F11" s="18">
        <f t="shared" si="1"/>
        <v>1151667.29</v>
      </c>
      <c r="G11" s="18">
        <f t="shared" si="0"/>
        <v>9599.3300000000745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121894518.24000002</v>
      </c>
      <c r="D15" s="13">
        <f>SUM(D16:D24)</f>
        <v>59629849.759999998</v>
      </c>
      <c r="E15" s="13">
        <f>SUM(E16:E24)</f>
        <v>35875752.149999999</v>
      </c>
      <c r="F15" s="13">
        <f>SUM(F16:F24)</f>
        <v>145648615.85000005</v>
      </c>
      <c r="G15" s="13">
        <f>SUM(G16:G24)</f>
        <v>23754097.610000007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143606163.61000001</v>
      </c>
      <c r="D18" s="19">
        <v>35184477.609999999</v>
      </c>
      <c r="E18" s="19">
        <v>23178687.370000001</v>
      </c>
      <c r="F18" s="19">
        <f t="shared" si="3"/>
        <v>155611953.85000002</v>
      </c>
      <c r="G18" s="19">
        <f t="shared" si="2"/>
        <v>12005790.24000001</v>
      </c>
    </row>
    <row r="19" spans="1:7" x14ac:dyDescent="0.2">
      <c r="A19" s="3">
        <v>1240</v>
      </c>
      <c r="B19" s="7" t="s">
        <v>18</v>
      </c>
      <c r="C19" s="18">
        <v>17562813.300000001</v>
      </c>
      <c r="D19" s="18">
        <v>6834792.5499999998</v>
      </c>
      <c r="E19" s="18">
        <v>7147208.7300000004</v>
      </c>
      <c r="F19" s="18">
        <f t="shared" si="3"/>
        <v>17250397.120000001</v>
      </c>
      <c r="G19" s="18">
        <f t="shared" si="2"/>
        <v>-312416.1799999997</v>
      </c>
    </row>
    <row r="20" spans="1:7" x14ac:dyDescent="0.2">
      <c r="A20" s="3">
        <v>1250</v>
      </c>
      <c r="B20" s="7" t="s">
        <v>19</v>
      </c>
      <c r="C20" s="18">
        <v>8294423.8099999996</v>
      </c>
      <c r="D20" s="18">
        <v>5297471.93</v>
      </c>
      <c r="E20" s="18">
        <v>5388988.4000000004</v>
      </c>
      <c r="F20" s="18">
        <f t="shared" si="3"/>
        <v>8202907.339999998</v>
      </c>
      <c r="G20" s="18">
        <f t="shared" si="2"/>
        <v>-91516.470000001602</v>
      </c>
    </row>
    <row r="21" spans="1:7" x14ac:dyDescent="0.2">
      <c r="A21" s="3">
        <v>1260</v>
      </c>
      <c r="B21" s="7" t="s">
        <v>20</v>
      </c>
      <c r="C21" s="18">
        <v>-48088561.490000002</v>
      </c>
      <c r="D21" s="18">
        <v>11988638.82</v>
      </c>
      <c r="E21" s="18">
        <v>0</v>
      </c>
      <c r="F21" s="18">
        <f t="shared" si="3"/>
        <v>-36099922.670000002</v>
      </c>
      <c r="G21" s="18">
        <f t="shared" si="2"/>
        <v>11988638.82</v>
      </c>
    </row>
    <row r="22" spans="1:7" x14ac:dyDescent="0.2">
      <c r="A22" s="3">
        <v>1270</v>
      </c>
      <c r="B22" s="7" t="s">
        <v>21</v>
      </c>
      <c r="C22" s="18">
        <v>519679.01</v>
      </c>
      <c r="D22" s="18">
        <v>324468.84999999998</v>
      </c>
      <c r="E22" s="18">
        <v>160867.65</v>
      </c>
      <c r="F22" s="18">
        <f t="shared" si="3"/>
        <v>683280.21</v>
      </c>
      <c r="G22" s="18">
        <f t="shared" si="2"/>
        <v>163601.19999999995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7" t="s">
        <v>25</v>
      </c>
      <c r="C26" s="27"/>
      <c r="D26" s="27"/>
      <c r="E26" s="27"/>
      <c r="F26" s="27"/>
      <c r="G26" s="27"/>
    </row>
    <row r="30" spans="1:7" x14ac:dyDescent="0.2">
      <c r="B30"/>
      <c r="C30"/>
      <c r="D30"/>
      <c r="E30"/>
      <c r="F30"/>
      <c r="G30"/>
    </row>
    <row r="31" spans="1:7" x14ac:dyDescent="0.2">
      <c r="B31" s="20"/>
      <c r="C31" s="28"/>
      <c r="D31" s="28"/>
      <c r="E31" s="21"/>
      <c r="F31" s="28"/>
      <c r="G31" s="28"/>
    </row>
    <row r="32" spans="1:7" ht="29.25" customHeight="1" x14ac:dyDescent="0.2">
      <c r="B32" s="22"/>
      <c r="C32" s="29"/>
      <c r="D32" s="29"/>
      <c r="E32" s="23"/>
      <c r="F32" s="29"/>
      <c r="G32" s="29"/>
    </row>
  </sheetData>
  <sheetProtection formatCells="0" formatColumns="0" formatRows="0" autoFilter="0"/>
  <mergeCells count="6">
    <mergeCell ref="A1:G1"/>
    <mergeCell ref="B26:G26"/>
    <mergeCell ref="C31:D31"/>
    <mergeCell ref="F31:G31"/>
    <mergeCell ref="C32:D32"/>
    <mergeCell ref="F32:G32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2022-07-21T14:13:18Z</cp:lastPrinted>
  <dcterms:created xsi:type="dcterms:W3CDTF">2014-02-09T04:04:15Z</dcterms:created>
  <dcterms:modified xsi:type="dcterms:W3CDTF">2022-07-22T20:16:57Z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